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\共用資料\蕾蕾\"/>
    </mc:Choice>
  </mc:AlternateContent>
  <xr:revisionPtr revIDLastSave="0" documentId="8_{0510AA17-85FC-40AC-90C0-950690DA5FC1}" xr6:coauthVersionLast="47" xr6:coauthVersionMax="47" xr10:uidLastSave="{00000000-0000-0000-0000-000000000000}"/>
  <bookViews>
    <workbookView xWindow="-195" yWindow="0" windowWidth="28995" windowHeight="10275" xr2:uid="{00000000-000D-0000-FFFF-FFFF00000000}"/>
  </bookViews>
  <sheets>
    <sheet name="個人土地清單格式" sheetId="3" r:id="rId1"/>
  </sheets>
  <calcPr calcId="191029"/>
</workbook>
</file>

<file path=xl/calcChain.xml><?xml version="1.0" encoding="utf-8"?>
<calcChain xmlns="http://schemas.openxmlformats.org/spreadsheetml/2006/main">
  <c r="H29" i="3" l="1"/>
  <c r="I29" i="3"/>
  <c r="K29" i="3"/>
  <c r="L29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4" i="3"/>
  <c r="AH4" i="3" s="1"/>
  <c r="AK4" i="3"/>
  <c r="AJ4" i="3"/>
  <c r="AI4" i="3"/>
  <c r="J5" i="3"/>
  <c r="AK5" i="3" s="1"/>
  <c r="J6" i="3"/>
  <c r="AI6" i="3" s="1"/>
  <c r="J7" i="3"/>
  <c r="AJ7" i="3" s="1"/>
  <c r="J8" i="3"/>
  <c r="AK8" i="3" s="1"/>
  <c r="J9" i="3"/>
  <c r="AK9" i="3" s="1"/>
  <c r="J10" i="3"/>
  <c r="AK10" i="3" s="1"/>
  <c r="J11" i="3"/>
  <c r="AK11" i="3" s="1"/>
  <c r="J12" i="3"/>
  <c r="AI12" i="3" s="1"/>
  <c r="J13" i="3"/>
  <c r="AJ13" i="3" s="1"/>
  <c r="J14" i="3"/>
  <c r="AK14" i="3" s="1"/>
  <c r="J15" i="3"/>
  <c r="AK15" i="3" s="1"/>
  <c r="J16" i="3"/>
  <c r="AK16" i="3" s="1"/>
  <c r="J17" i="3"/>
  <c r="AK17" i="3" s="1"/>
  <c r="J18" i="3"/>
  <c r="AI18" i="3" s="1"/>
  <c r="J19" i="3"/>
  <c r="AJ19" i="3" s="1"/>
  <c r="J20" i="3"/>
  <c r="AK20" i="3" s="1"/>
  <c r="J21" i="3"/>
  <c r="AK21" i="3" s="1"/>
  <c r="J22" i="3"/>
  <c r="AK22" i="3" s="1"/>
  <c r="J23" i="3"/>
  <c r="AK23" i="3" s="1"/>
  <c r="J24" i="3"/>
  <c r="AI24" i="3" s="1"/>
  <c r="J25" i="3"/>
  <c r="AJ25" i="3" s="1"/>
  <c r="J26" i="3"/>
  <c r="AK26" i="3" s="1"/>
  <c r="J27" i="3"/>
  <c r="AK27" i="3" s="1"/>
  <c r="J28" i="3"/>
  <c r="AK28" i="3" s="1"/>
  <c r="G29" i="3"/>
  <c r="AH6" i="3" l="1"/>
  <c r="AH20" i="3"/>
  <c r="AH10" i="3"/>
  <c r="AH24" i="3"/>
  <c r="AH9" i="3"/>
  <c r="AH13" i="3"/>
  <c r="AH28" i="3"/>
  <c r="AH27" i="3"/>
  <c r="AH12" i="3"/>
  <c r="J29" i="3"/>
  <c r="AH23" i="3"/>
  <c r="AH26" i="3"/>
  <c r="AH19" i="3"/>
  <c r="AH15" i="3"/>
  <c r="AH8" i="3"/>
  <c r="AH17" i="3"/>
  <c r="AH5" i="3"/>
  <c r="AH22" i="3"/>
  <c r="AH18" i="3"/>
  <c r="AH11" i="3"/>
  <c r="AH16" i="3"/>
  <c r="AH25" i="3"/>
  <c r="AH21" i="3"/>
  <c r="AH14" i="3"/>
  <c r="AH7" i="3"/>
  <c r="AI23" i="3"/>
  <c r="AI17" i="3"/>
  <c r="AI11" i="3"/>
  <c r="AI5" i="3"/>
  <c r="AJ24" i="3"/>
  <c r="AJ18" i="3"/>
  <c r="AJ12" i="3"/>
  <c r="AJ6" i="3"/>
  <c r="AK25" i="3"/>
  <c r="AK19" i="3"/>
  <c r="AK13" i="3"/>
  <c r="AK7" i="3"/>
  <c r="AI28" i="3"/>
  <c r="AI22" i="3"/>
  <c r="AI16" i="3"/>
  <c r="AI10" i="3"/>
  <c r="AJ23" i="3"/>
  <c r="AJ17" i="3"/>
  <c r="AJ11" i="3"/>
  <c r="AJ5" i="3"/>
  <c r="AK24" i="3"/>
  <c r="AK18" i="3"/>
  <c r="AK12" i="3"/>
  <c r="AK6" i="3"/>
  <c r="AI27" i="3"/>
  <c r="AI21" i="3"/>
  <c r="AI15" i="3"/>
  <c r="AI9" i="3"/>
  <c r="AJ28" i="3"/>
  <c r="AJ22" i="3"/>
  <c r="AJ16" i="3"/>
  <c r="AJ10" i="3"/>
  <c r="AI26" i="3"/>
  <c r="AI20" i="3"/>
  <c r="AI14" i="3"/>
  <c r="AI8" i="3"/>
  <c r="AJ27" i="3"/>
  <c r="AJ21" i="3"/>
  <c r="AJ15" i="3"/>
  <c r="AJ9" i="3"/>
  <c r="AI25" i="3"/>
  <c r="AI19" i="3"/>
  <c r="AI13" i="3"/>
  <c r="AI7" i="3"/>
  <c r="AJ26" i="3"/>
  <c r="AJ20" i="3"/>
  <c r="AJ14" i="3"/>
  <c r="AJ8" i="3"/>
</calcChain>
</file>

<file path=xl/sharedStrings.xml><?xml version="1.0" encoding="utf-8"?>
<sst xmlns="http://schemas.openxmlformats.org/spreadsheetml/2006/main" count="134" uniqueCount="72">
  <si>
    <t>生產者</t>
  </si>
  <si>
    <t>鄉鎮</t>
  </si>
  <si>
    <t>段(小段)</t>
  </si>
  <si>
    <t>地號</t>
  </si>
  <si>
    <t>彰化縣</t>
  </si>
  <si>
    <t>謄本面積</t>
    <phoneticPr fontId="18" type="noConversion"/>
  </si>
  <si>
    <t>持分</t>
    <phoneticPr fontId="18" type="noConversion"/>
  </si>
  <si>
    <t>備註</t>
    <phoneticPr fontId="18" type="noConversion"/>
  </si>
  <si>
    <t>/</t>
    <phoneticPr fontId="18" type="noConversion"/>
  </si>
  <si>
    <t>土地
編號</t>
    <phoneticPr fontId="18" type="noConversion"/>
  </si>
  <si>
    <t>縣市</t>
    <phoneticPr fontId="18" type="noConversion"/>
  </si>
  <si>
    <t>產銷系統
登打面積
(公頃)</t>
    <phoneticPr fontId="18" type="noConversion"/>
  </si>
  <si>
    <t>李XX</t>
    <phoneticPr fontId="18" type="noConversion"/>
  </si>
  <si>
    <t>員林鎮</t>
    <phoneticPr fontId="18" type="noConversion"/>
  </si>
  <si>
    <t>仁愛段</t>
    <phoneticPr fontId="18" type="noConversion"/>
  </si>
  <si>
    <t>0510-0000</t>
    <phoneticPr fontId="18" type="noConversion"/>
  </si>
  <si>
    <t>0510-0001</t>
    <phoneticPr fontId="18" type="noConversion"/>
  </si>
  <si>
    <t>V</t>
    <phoneticPr fontId="18" type="noConversion"/>
  </si>
  <si>
    <t>範例</t>
    <phoneticPr fontId="18" type="noConversion"/>
  </si>
  <si>
    <t>有附，
就標記</t>
    <phoneticPr fontId="18" type="noConversion"/>
  </si>
  <si>
    <t>謄本上
的面積</t>
    <phoneticPr fontId="18" type="noConversion"/>
  </si>
  <si>
    <t>系統上
登打的面積</t>
    <phoneticPr fontId="18" type="noConversion"/>
  </si>
  <si>
    <t>111.12.31</t>
    <phoneticPr fontId="18" type="noConversion"/>
  </si>
  <si>
    <t>此格有公式，不必填寫</t>
    <phoneticPr fontId="18" type="noConversion"/>
  </si>
  <si>
    <t>所有權人</t>
    <phoneticPr fontId="18" type="noConversion"/>
  </si>
  <si>
    <t>到期日</t>
    <phoneticPr fontId="18" type="noConversion"/>
  </si>
  <si>
    <t>租約</t>
    <phoneticPr fontId="18" type="noConversion"/>
  </si>
  <si>
    <t>N123456789</t>
  </si>
  <si>
    <t>N123456789</t>
    <phoneticPr fontId="18" type="noConversion"/>
  </si>
  <si>
    <t xml:space="preserve">李XX </t>
    <phoneticPr fontId="18" type="noConversion"/>
  </si>
  <si>
    <t xml:space="preserve">王XX </t>
    <phoneticPr fontId="18" type="noConversion"/>
  </si>
  <si>
    <t>謄本</t>
    <phoneticPr fontId="18" type="noConversion"/>
  </si>
  <si>
    <t>東</t>
    <phoneticPr fontId="18" type="noConversion"/>
  </si>
  <si>
    <t>西</t>
    <phoneticPr fontId="18" type="noConversion"/>
  </si>
  <si>
    <t>南</t>
    <phoneticPr fontId="18" type="noConversion"/>
  </si>
  <si>
    <t>北</t>
    <phoneticPr fontId="18" type="noConversion"/>
  </si>
  <si>
    <t>道路</t>
    <phoneticPr fontId="18" type="noConversion"/>
  </si>
  <si>
    <t>建物</t>
    <phoneticPr fontId="18" type="noConversion"/>
  </si>
  <si>
    <t>配置(各方向狀況)</t>
    <phoneticPr fontId="18" type="noConversion"/>
  </si>
  <si>
    <t>切結書</t>
    <phoneticPr fontId="18" type="noConversion"/>
  </si>
  <si>
    <t>A222222222
B111111111</t>
    <phoneticPr fontId="18" type="noConversion"/>
  </si>
  <si>
    <t>李XX  1/2
吳XX  1/2</t>
    <phoneticPr fontId="18" type="noConversion"/>
  </si>
  <si>
    <t>自有
V</t>
    <phoneticPr fontId="18" type="noConversion"/>
  </si>
  <si>
    <t>0520-0002</t>
    <phoneticPr fontId="18" type="noConversion"/>
  </si>
  <si>
    <t>現
地
作
物</t>
    <phoneticPr fontId="18" type="noConversion"/>
  </si>
  <si>
    <t>作物</t>
    <phoneticPr fontId="18" type="noConversion"/>
  </si>
  <si>
    <t>水稻</t>
    <phoneticPr fontId="18" type="noConversion"/>
  </si>
  <si>
    <t>東面的作物或是建物</t>
    <phoneticPr fontId="18" type="noConversion"/>
  </si>
  <si>
    <t>西面的作物或是建物</t>
    <phoneticPr fontId="18" type="noConversion"/>
  </si>
  <si>
    <t>南面的作物或是建物</t>
    <phoneticPr fontId="18" type="noConversion"/>
  </si>
  <si>
    <t>北面的作物或是建物</t>
    <phoneticPr fontId="18" type="noConversion"/>
  </si>
  <si>
    <t>火龍果</t>
    <phoneticPr fontId="18" type="noConversion"/>
  </si>
  <si>
    <t>水渠道</t>
    <phoneticPr fontId="18" type="noConversion"/>
  </si>
  <si>
    <t>證書面積</t>
    <phoneticPr fontId="18" type="noConversion"/>
  </si>
  <si>
    <t>同證書</t>
    <phoneticPr fontId="18" type="noConversion"/>
  </si>
  <si>
    <t>列 
管</t>
    <phoneticPr fontId="18" type="noConversion"/>
  </si>
  <si>
    <t>正確-證書</t>
    <phoneticPr fontId="18" type="noConversion"/>
  </si>
  <si>
    <t>正確-登打</t>
    <phoneticPr fontId="18" type="noConversion"/>
  </si>
  <si>
    <t>謄本-正確</t>
    <phoneticPr fontId="18" type="noConversion"/>
  </si>
  <si>
    <t>通過</t>
    <phoneticPr fontId="18" type="noConversion"/>
  </si>
  <si>
    <t>稽核員
書審面積</t>
    <phoneticPr fontId="18" type="noConversion"/>
  </si>
  <si>
    <t>稽核員
稽核後面積</t>
    <phoneticPr fontId="18" type="noConversion"/>
  </si>
  <si>
    <r>
      <t>正確面積
(收件)
(</t>
    </r>
    <r>
      <rPr>
        <b/>
        <sz val="8"/>
        <color theme="1"/>
        <rFont val="標楷體"/>
        <family val="4"/>
        <charset val="136"/>
      </rPr>
      <t>無條件捨去</t>
    </r>
    <r>
      <rPr>
        <b/>
        <sz val="10"/>
        <color theme="1"/>
        <rFont val="標楷體"/>
        <family val="4"/>
        <charset val="136"/>
      </rPr>
      <t>)</t>
    </r>
    <phoneticPr fontId="18" type="noConversion"/>
  </si>
  <si>
    <t>提供
年度</t>
    <phoneticPr fontId="18" type="noConversion"/>
  </si>
  <si>
    <t>警示!</t>
    <phoneticPr fontId="18" type="noConversion"/>
  </si>
  <si>
    <t>確認用公式欄(勿動)</t>
    <phoneticPr fontId="18" type="noConversion"/>
  </si>
  <si>
    <t>自有
114</t>
    <phoneticPr fontId="18" type="noConversion"/>
  </si>
  <si>
    <t>自有
111.12.31</t>
    <phoneticPr fontId="18" type="noConversion"/>
  </si>
  <si>
    <t>口頭約切結/公糧切結</t>
    <phoneticPr fontId="18" type="noConversion"/>
  </si>
  <si>
    <t>租約/謄本</t>
    <phoneticPr fontId="18" type="noConversion"/>
  </si>
  <si>
    <t>小大
租約</t>
    <phoneticPr fontId="18" type="noConversion"/>
  </si>
  <si>
    <t>ID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</si>
</sst>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"/>
    <numFmt numFmtId="177" formatCode="0.0000_);[Red]\(0.0000\)"/>
    <numFmt numFmtId="178" formatCode="0_ "/>
    <numFmt numFmtId="179" formatCode="0_);[Red]\(0\)"/>
  </numFmts>
  <fonts count="2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0"/>
      <color theme="1"/>
      <name val="標楷體"/>
      <family val="4"/>
      <charset val="136"/>
    </font>
    <font>
      <b/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rgb="FFC00000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9" fontId="1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Protection="1">
      <alignment vertical="center"/>
      <protection locked="0"/>
    </xf>
    <xf numFmtId="49" fontId="19" fillId="33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33" borderId="10" xfId="0" applyFont="1" applyFill="1" applyBorder="1" applyAlignment="1" applyProtection="1">
      <alignment horizontal="center" vertical="center" wrapText="1"/>
      <protection locked="0"/>
    </xf>
    <xf numFmtId="49" fontId="21" fillId="33" borderId="10" xfId="0" applyNumberFormat="1" applyFont="1" applyFill="1" applyBorder="1" applyAlignment="1" applyProtection="1">
      <alignment horizontal="center" vertical="center" wrapText="1"/>
      <protection locked="0"/>
    </xf>
    <xf numFmtId="177" fontId="22" fillId="33" borderId="10" xfId="0" applyNumberFormat="1" applyFont="1" applyFill="1" applyBorder="1" applyAlignment="1" applyProtection="1">
      <alignment horizontal="center" vertical="center" wrapText="1"/>
      <protection locked="0"/>
    </xf>
    <xf numFmtId="176" fontId="22" fillId="33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33" borderId="10" xfId="0" applyFont="1" applyFill="1" applyBorder="1" applyProtection="1">
      <alignment vertical="center"/>
      <protection locked="0"/>
    </xf>
    <xf numFmtId="0" fontId="22" fillId="33" borderId="10" xfId="0" applyFont="1" applyFill="1" applyBorder="1" applyAlignment="1" applyProtection="1">
      <alignment horizontal="center" vertical="center"/>
      <protection locked="0"/>
    </xf>
    <xf numFmtId="0" fontId="22" fillId="33" borderId="10" xfId="0" applyFont="1" applyFill="1" applyBorder="1" applyAlignment="1" applyProtection="1">
      <alignment horizontal="center" vertical="center" wrapText="1"/>
      <protection locked="0"/>
    </xf>
    <xf numFmtId="179" fontId="22" fillId="33" borderId="11" xfId="0" applyNumberFormat="1" applyFont="1" applyFill="1" applyBorder="1" applyAlignment="1" applyProtection="1">
      <alignment horizontal="right" vertical="center"/>
      <protection locked="0"/>
    </xf>
    <xf numFmtId="0" fontId="22" fillId="33" borderId="12" xfId="0" applyFont="1" applyFill="1" applyBorder="1" applyProtection="1">
      <alignment vertical="center"/>
      <protection locked="0"/>
    </xf>
    <xf numFmtId="178" fontId="22" fillId="33" borderId="13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Protection="1">
      <alignment vertical="center"/>
      <protection locked="0"/>
    </xf>
    <xf numFmtId="177" fontId="21" fillId="33" borderId="10" xfId="0" applyNumberFormat="1" applyFont="1" applyFill="1" applyBorder="1" applyProtection="1">
      <alignment vertical="center"/>
      <protection locked="0"/>
    </xf>
    <xf numFmtId="176" fontId="21" fillId="33" borderId="10" xfId="0" applyNumberFormat="1" applyFont="1" applyFill="1" applyBorder="1" applyAlignment="1" applyProtection="1">
      <alignment vertical="center" wrapText="1"/>
      <protection locked="0"/>
    </xf>
    <xf numFmtId="177" fontId="21" fillId="33" borderId="10" xfId="0" applyNumberFormat="1" applyFont="1" applyFill="1" applyBorder="1" applyAlignment="1" applyProtection="1">
      <alignment vertical="center" wrapText="1"/>
      <protection locked="0"/>
    </xf>
    <xf numFmtId="179" fontId="21" fillId="33" borderId="15" xfId="0" applyNumberFormat="1" applyFont="1" applyFill="1" applyBorder="1" applyAlignment="1" applyProtection="1">
      <alignment horizontal="right" vertical="center"/>
      <protection locked="0"/>
    </xf>
    <xf numFmtId="0" fontId="21" fillId="33" borderId="14" xfId="0" applyFont="1" applyFill="1" applyBorder="1" applyProtection="1">
      <alignment vertical="center"/>
      <protection locked="0"/>
    </xf>
    <xf numFmtId="178" fontId="21" fillId="33" borderId="16" xfId="0" applyNumberFormat="1" applyFont="1" applyFill="1" applyBorder="1" applyAlignment="1" applyProtection="1">
      <alignment horizontal="left" vertical="center"/>
      <protection locked="0"/>
    </xf>
    <xf numFmtId="0" fontId="21" fillId="33" borderId="10" xfId="0" applyFont="1" applyFill="1" applyBorder="1" applyProtection="1">
      <alignment vertical="center"/>
      <protection locked="0"/>
    </xf>
    <xf numFmtId="177" fontId="22" fillId="33" borderId="10" xfId="0" applyNumberFormat="1" applyFont="1" applyFill="1" applyBorder="1" applyAlignment="1" applyProtection="1">
      <alignment horizontal="right" vertical="center" wrapText="1"/>
      <protection locked="0"/>
    </xf>
    <xf numFmtId="0" fontId="22" fillId="33" borderId="10" xfId="0" applyFont="1" applyFill="1" applyBorder="1" applyAlignment="1" applyProtection="1">
      <alignment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177" fontId="21" fillId="0" borderId="10" xfId="0" applyNumberFormat="1" applyFont="1" applyBorder="1" applyProtection="1">
      <alignment vertical="center"/>
      <protection locked="0"/>
    </xf>
    <xf numFmtId="176" fontId="21" fillId="0" borderId="10" xfId="0" applyNumberFormat="1" applyFont="1" applyBorder="1" applyAlignment="1" applyProtection="1">
      <alignment vertical="center" wrapText="1"/>
      <protection locked="0"/>
    </xf>
    <xf numFmtId="177" fontId="21" fillId="0" borderId="10" xfId="0" applyNumberFormat="1" applyFont="1" applyBorder="1" applyAlignment="1" applyProtection="1">
      <alignment vertical="center" wrapText="1"/>
      <protection locked="0"/>
    </xf>
    <xf numFmtId="0" fontId="21" fillId="0" borderId="10" xfId="0" applyFont="1" applyBorder="1" applyProtection="1">
      <alignment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179" fontId="21" fillId="0" borderId="15" xfId="0" applyNumberFormat="1" applyFont="1" applyBorder="1" applyAlignment="1" applyProtection="1">
      <alignment horizontal="right" vertical="center"/>
      <protection locked="0"/>
    </xf>
    <xf numFmtId="0" fontId="21" fillId="0" borderId="14" xfId="0" applyFont="1" applyBorder="1" applyProtection="1">
      <alignment vertical="center"/>
      <protection locked="0"/>
    </xf>
    <xf numFmtId="178" fontId="21" fillId="0" borderId="16" xfId="0" applyNumberFormat="1" applyFont="1" applyBorder="1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177" fontId="21" fillId="0" borderId="10" xfId="0" applyNumberFormat="1" applyFont="1" applyBorder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77" fontId="21" fillId="0" borderId="0" xfId="0" applyNumberFormat="1" applyFont="1" applyProtection="1">
      <alignment vertical="center"/>
      <protection locked="0"/>
    </xf>
    <xf numFmtId="179" fontId="21" fillId="0" borderId="0" xfId="0" applyNumberFormat="1" applyFont="1" applyAlignment="1" applyProtection="1">
      <alignment horizontal="right" vertical="center"/>
      <protection locked="0"/>
    </xf>
    <xf numFmtId="178" fontId="21" fillId="0" borderId="0" xfId="0" applyNumberFormat="1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177" fontId="22" fillId="33" borderId="10" xfId="0" applyNumberFormat="1" applyFont="1" applyFill="1" applyBorder="1" applyAlignment="1">
      <alignment horizontal="center" vertical="center" wrapText="1"/>
    </xf>
    <xf numFmtId="177" fontId="21" fillId="33" borderId="10" xfId="0" applyNumberFormat="1" applyFont="1" applyFill="1" applyBorder="1" applyAlignment="1">
      <alignment vertical="center" wrapText="1"/>
    </xf>
    <xf numFmtId="177" fontId="21" fillId="0" borderId="10" xfId="0" applyNumberFormat="1" applyFont="1" applyBorder="1" applyAlignment="1">
      <alignment vertical="center" wrapText="1"/>
    </xf>
    <xf numFmtId="177" fontId="21" fillId="0" borderId="0" xfId="0" applyNumberFormat="1" applyFont="1">
      <alignment vertical="center"/>
    </xf>
    <xf numFmtId="0" fontId="22" fillId="33" borderId="10" xfId="0" applyFont="1" applyFill="1" applyBorder="1" applyAlignment="1" applyProtection="1">
      <alignment horizontal="right" vertical="center" wrapText="1"/>
      <protection locked="0"/>
    </xf>
    <xf numFmtId="177" fontId="21" fillId="33" borderId="10" xfId="0" applyNumberFormat="1" applyFont="1" applyFill="1" applyBorder="1" applyAlignment="1">
      <alignment horizontal="right" vertical="center" wrapText="1"/>
    </xf>
    <xf numFmtId="0" fontId="22" fillId="33" borderId="10" xfId="0" applyFont="1" applyFill="1" applyBorder="1" applyAlignment="1" applyProtection="1">
      <alignment horizontal="right" vertical="center"/>
      <protection locked="0"/>
    </xf>
    <xf numFmtId="177" fontId="21" fillId="0" borderId="10" xfId="0" applyNumberFormat="1" applyFont="1" applyBorder="1" applyAlignment="1">
      <alignment horizontal="right" vertical="center" wrapText="1"/>
    </xf>
    <xf numFmtId="0" fontId="22" fillId="0" borderId="10" xfId="0" applyFont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 wrapText="1"/>
      <protection locked="0"/>
    </xf>
    <xf numFmtId="49" fontId="1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77" fontId="19" fillId="0" borderId="10" xfId="0" applyNumberFormat="1" applyFont="1" applyBorder="1" applyAlignment="1" applyProtection="1">
      <alignment horizontal="center" vertical="center" wrapText="1"/>
      <protection locked="0"/>
    </xf>
    <xf numFmtId="177" fontId="19" fillId="33" borderId="10" xfId="0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49" fontId="19" fillId="0" borderId="20" xfId="0" applyNumberFormat="1" applyFont="1" applyBorder="1" applyAlignment="1" applyProtection="1">
      <alignment horizontal="center" vertical="center" wrapText="1"/>
      <protection locked="0"/>
    </xf>
    <xf numFmtId="49" fontId="19" fillId="0" borderId="21" xfId="0" applyNumberFormat="1" applyFont="1" applyBorder="1" applyAlignment="1" applyProtection="1">
      <alignment horizontal="center" vertical="center" wrapText="1"/>
      <protection locked="0"/>
    </xf>
    <xf numFmtId="177" fontId="19" fillId="33" borderId="20" xfId="0" applyNumberFormat="1" applyFont="1" applyFill="1" applyBorder="1" applyAlignment="1" applyProtection="1">
      <alignment horizontal="center" vertical="center" wrapText="1"/>
      <protection locked="0"/>
    </xf>
    <xf numFmtId="177" fontId="19" fillId="33" borderId="21" xfId="0" applyNumberFormat="1" applyFont="1" applyFill="1" applyBorder="1" applyAlignment="1" applyProtection="1">
      <alignment horizontal="center" vertical="center" wrapText="1"/>
      <protection locked="0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">
    <dxf>
      <font>
        <color theme="0"/>
      </font>
      <fill>
        <patternFill>
          <bgColor rgb="FF500000"/>
        </patternFill>
      </fill>
    </dxf>
  </dxfs>
  <tableStyles count="0" defaultTableStyle="TableStyleMedium2" defaultPivotStyle="PivotStyleLight16"/>
  <colors>
    <mruColors>
      <color rgb="FF5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AA5F2-AF39-497C-B92F-7C789D551291}">
  <sheetPr>
    <tabColor theme="9" tint="-0.499984740745262"/>
    <pageSetUpPr fitToPage="1"/>
  </sheetPr>
  <dimension ref="A1:AK29"/>
  <sheetViews>
    <sheetView showGridLines="0" tabSelected="1" workbookViewId="0">
      <pane ySplit="5" topLeftCell="A6" activePane="bottomLeft" state="frozen"/>
      <selection pane="bottomLeft" activeCell="Q7" sqref="Q7"/>
    </sheetView>
  </sheetViews>
  <sheetFormatPr defaultRowHeight="14.25" x14ac:dyDescent="0.25"/>
  <cols>
    <col min="1" max="2" width="5.25" style="36" bestFit="1" customWidth="1"/>
    <col min="3" max="5" width="6.75" style="36" bestFit="1" customWidth="1"/>
    <col min="6" max="6" width="9.375" style="36" bestFit="1" customWidth="1"/>
    <col min="7" max="7" width="9" style="37" bestFit="1" customWidth="1"/>
    <col min="8" max="8" width="10.25" style="14" bestFit="1" customWidth="1"/>
    <col min="9" max="9" width="10.25" style="14" customWidth="1"/>
    <col min="10" max="10" width="11.75" style="44" bestFit="1" customWidth="1"/>
    <col min="11" max="11" width="9" style="37" bestFit="1" customWidth="1"/>
    <col min="12" max="12" width="11" style="37" bestFit="1" customWidth="1"/>
    <col min="13" max="13" width="9.375" style="14" bestFit="1" customWidth="1"/>
    <col min="14" max="14" width="10.25" style="14" bestFit="1" customWidth="1"/>
    <col min="15" max="15" width="9.375" style="14" bestFit="1" customWidth="1"/>
    <col min="16" max="16" width="6.75" style="14" bestFit="1" customWidth="1"/>
    <col min="17" max="17" width="6.5" style="14" customWidth="1"/>
    <col min="18" max="19" width="6.75" style="14" bestFit="1" customWidth="1"/>
    <col min="20" max="20" width="9.375" style="14" bestFit="1" customWidth="1"/>
    <col min="21" max="21" width="7.125" style="14" bestFit="1" customWidth="1"/>
    <col min="22" max="22" width="5" style="36" bestFit="1" customWidth="1"/>
    <col min="23" max="26" width="10.25" style="14" bestFit="1" customWidth="1"/>
    <col min="27" max="27" width="3.25" style="38" bestFit="1" customWidth="1"/>
    <col min="28" max="28" width="2.375" style="14" bestFit="1" customWidth="1"/>
    <col min="29" max="29" width="3.25" style="39" bestFit="1" customWidth="1"/>
    <col min="30" max="30" width="3.375" style="14" customWidth="1"/>
    <col min="31" max="31" width="5.25" style="40" bestFit="1" customWidth="1"/>
    <col min="32" max="32" width="3.375" style="14" customWidth="1"/>
    <col min="33" max="34" width="12.125" style="50" customWidth="1"/>
    <col min="35" max="37" width="9.875" style="51" customWidth="1"/>
    <col min="38" max="16384" width="9" style="14"/>
  </cols>
  <sheetData>
    <row r="1" spans="1:37" s="2" customFormat="1" ht="27" customHeight="1" x14ac:dyDescent="0.25">
      <c r="A1" s="52" t="s">
        <v>9</v>
      </c>
      <c r="B1" s="52" t="s">
        <v>0</v>
      </c>
      <c r="C1" s="52" t="s">
        <v>10</v>
      </c>
      <c r="D1" s="52" t="s">
        <v>1</v>
      </c>
      <c r="E1" s="52" t="s">
        <v>2</v>
      </c>
      <c r="F1" s="52" t="s">
        <v>3</v>
      </c>
      <c r="G1" s="55" t="s">
        <v>5</v>
      </c>
      <c r="H1" s="52" t="s">
        <v>11</v>
      </c>
      <c r="I1" s="62" t="s">
        <v>53</v>
      </c>
      <c r="J1" s="56" t="s">
        <v>62</v>
      </c>
      <c r="K1" s="64" t="s">
        <v>60</v>
      </c>
      <c r="L1" s="64" t="s">
        <v>61</v>
      </c>
      <c r="M1" s="52" t="s">
        <v>26</v>
      </c>
      <c r="N1" s="52"/>
      <c r="O1" s="53" t="s">
        <v>69</v>
      </c>
      <c r="P1" s="53"/>
      <c r="Q1" s="53"/>
      <c r="R1" s="54"/>
      <c r="S1" s="57" t="s">
        <v>68</v>
      </c>
      <c r="T1" s="58"/>
      <c r="U1" s="59"/>
      <c r="V1" s="60" t="s">
        <v>44</v>
      </c>
      <c r="W1" s="57" t="s">
        <v>38</v>
      </c>
      <c r="X1" s="58"/>
      <c r="Y1" s="58"/>
      <c r="Z1" s="59"/>
      <c r="AA1" s="52" t="s">
        <v>6</v>
      </c>
      <c r="AB1" s="52"/>
      <c r="AC1" s="52"/>
      <c r="AD1" s="52" t="s">
        <v>55</v>
      </c>
      <c r="AE1" s="52" t="s">
        <v>7</v>
      </c>
      <c r="AF1" s="52" t="s">
        <v>59</v>
      </c>
      <c r="AG1" s="54" t="s">
        <v>65</v>
      </c>
      <c r="AH1" s="54"/>
      <c r="AI1" s="54"/>
      <c r="AJ1" s="54"/>
      <c r="AK1" s="54"/>
    </row>
    <row r="2" spans="1:37" s="2" customFormat="1" ht="27" customHeight="1" x14ac:dyDescent="0.25">
      <c r="A2" s="52"/>
      <c r="B2" s="52"/>
      <c r="C2" s="52"/>
      <c r="D2" s="52"/>
      <c r="E2" s="52"/>
      <c r="F2" s="52"/>
      <c r="G2" s="55"/>
      <c r="H2" s="52"/>
      <c r="I2" s="63"/>
      <c r="J2" s="56"/>
      <c r="K2" s="65"/>
      <c r="L2" s="65"/>
      <c r="M2" s="1" t="s">
        <v>24</v>
      </c>
      <c r="N2" s="1" t="s">
        <v>71</v>
      </c>
      <c r="O2" s="3" t="s">
        <v>25</v>
      </c>
      <c r="P2" s="3" t="s">
        <v>26</v>
      </c>
      <c r="Q2" s="3" t="s">
        <v>70</v>
      </c>
      <c r="R2" s="3" t="s">
        <v>31</v>
      </c>
      <c r="S2" s="3" t="s">
        <v>63</v>
      </c>
      <c r="T2" s="3" t="s">
        <v>25</v>
      </c>
      <c r="U2" s="3" t="s">
        <v>39</v>
      </c>
      <c r="V2" s="61"/>
      <c r="W2" s="1" t="s">
        <v>32</v>
      </c>
      <c r="X2" s="1" t="s">
        <v>33</v>
      </c>
      <c r="Y2" s="1" t="s">
        <v>34</v>
      </c>
      <c r="Z2" s="1" t="s">
        <v>35</v>
      </c>
      <c r="AA2" s="52"/>
      <c r="AB2" s="52"/>
      <c r="AC2" s="52"/>
      <c r="AD2" s="52"/>
      <c r="AE2" s="52"/>
      <c r="AF2" s="52"/>
      <c r="AG2" s="1" t="s">
        <v>6</v>
      </c>
      <c r="AH2" s="1" t="s">
        <v>64</v>
      </c>
      <c r="AI2" s="1" t="s">
        <v>56</v>
      </c>
      <c r="AJ2" s="1" t="s">
        <v>57</v>
      </c>
      <c r="AK2" s="1" t="s">
        <v>58</v>
      </c>
    </row>
    <row r="3" spans="1:37" ht="28.5" x14ac:dyDescent="0.25">
      <c r="A3" s="4">
        <v>1</v>
      </c>
      <c r="B3" s="5" t="s">
        <v>12</v>
      </c>
      <c r="C3" s="5" t="s">
        <v>4</v>
      </c>
      <c r="D3" s="5" t="s">
        <v>13</v>
      </c>
      <c r="E3" s="5" t="s">
        <v>14</v>
      </c>
      <c r="F3" s="5" t="s">
        <v>15</v>
      </c>
      <c r="G3" s="6" t="s">
        <v>20</v>
      </c>
      <c r="H3" s="7" t="s">
        <v>21</v>
      </c>
      <c r="I3" s="7" t="s">
        <v>54</v>
      </c>
      <c r="J3" s="41" t="s">
        <v>23</v>
      </c>
      <c r="K3" s="6"/>
      <c r="L3" s="6"/>
      <c r="M3" s="8" t="s">
        <v>29</v>
      </c>
      <c r="N3" s="8" t="s">
        <v>28</v>
      </c>
      <c r="O3" s="10" t="s">
        <v>19</v>
      </c>
      <c r="P3" s="10" t="s">
        <v>19</v>
      </c>
      <c r="Q3" s="10" t="s">
        <v>19</v>
      </c>
      <c r="R3" s="10" t="s">
        <v>19</v>
      </c>
      <c r="S3" s="10" t="s">
        <v>19</v>
      </c>
      <c r="T3" s="10" t="s">
        <v>19</v>
      </c>
      <c r="U3" s="10" t="s">
        <v>19</v>
      </c>
      <c r="V3" s="10" t="s">
        <v>45</v>
      </c>
      <c r="W3" s="10" t="s">
        <v>47</v>
      </c>
      <c r="X3" s="10" t="s">
        <v>48</v>
      </c>
      <c r="Y3" s="10" t="s">
        <v>49</v>
      </c>
      <c r="Z3" s="10" t="s">
        <v>50</v>
      </c>
      <c r="AA3" s="11">
        <v>1</v>
      </c>
      <c r="AB3" s="12" t="s">
        <v>8</v>
      </c>
      <c r="AC3" s="13">
        <v>1</v>
      </c>
      <c r="AD3" s="8"/>
      <c r="AE3" s="10" t="s">
        <v>18</v>
      </c>
      <c r="AF3" s="8"/>
      <c r="AG3" s="45" t="s">
        <v>23</v>
      </c>
      <c r="AH3" s="45" t="s">
        <v>23</v>
      </c>
      <c r="AI3" s="45" t="s">
        <v>23</v>
      </c>
      <c r="AJ3" s="45" t="s">
        <v>23</v>
      </c>
      <c r="AK3" s="45" t="s">
        <v>23</v>
      </c>
    </row>
    <row r="4" spans="1:37" x14ac:dyDescent="0.25">
      <c r="A4" s="4">
        <v>2</v>
      </c>
      <c r="B4" s="5" t="s">
        <v>12</v>
      </c>
      <c r="C4" s="5" t="s">
        <v>4</v>
      </c>
      <c r="D4" s="5" t="s">
        <v>13</v>
      </c>
      <c r="E4" s="5" t="s">
        <v>14</v>
      </c>
      <c r="F4" s="5" t="s">
        <v>16</v>
      </c>
      <c r="G4" s="15">
        <v>0.18440000000000001</v>
      </c>
      <c r="H4" s="16">
        <v>9.2200000000000004E-2</v>
      </c>
      <c r="I4" s="16">
        <v>0.09</v>
      </c>
      <c r="J4" s="42">
        <v>0.09</v>
      </c>
      <c r="K4" s="17"/>
      <c r="L4" s="17"/>
      <c r="M4" s="8" t="s">
        <v>30</v>
      </c>
      <c r="N4" s="8" t="s">
        <v>27</v>
      </c>
      <c r="O4" s="9" t="s">
        <v>22</v>
      </c>
      <c r="P4" s="9" t="s">
        <v>17</v>
      </c>
      <c r="Q4" s="9" t="s">
        <v>17</v>
      </c>
      <c r="R4" s="9" t="s">
        <v>17</v>
      </c>
      <c r="S4" s="9">
        <v>114</v>
      </c>
      <c r="T4" s="9" t="s">
        <v>22</v>
      </c>
      <c r="U4" s="9" t="s">
        <v>17</v>
      </c>
      <c r="V4" s="9" t="s">
        <v>46</v>
      </c>
      <c r="W4" s="10" t="s">
        <v>46</v>
      </c>
      <c r="X4" s="10" t="s">
        <v>51</v>
      </c>
      <c r="Y4" s="10" t="s">
        <v>36</v>
      </c>
      <c r="Z4" s="10" t="s">
        <v>52</v>
      </c>
      <c r="AA4" s="18">
        <v>1</v>
      </c>
      <c r="AB4" s="19" t="s">
        <v>8</v>
      </c>
      <c r="AC4" s="20">
        <v>2</v>
      </c>
      <c r="AD4" s="21"/>
      <c r="AE4" s="10" t="s">
        <v>18</v>
      </c>
      <c r="AF4" s="21"/>
      <c r="AG4" s="46">
        <f>ROUNDDOWN(G4*AA4/AC4,4)</f>
        <v>9.2200000000000004E-2</v>
      </c>
      <c r="AH4" s="47" t="str">
        <f>IF(J4=AG4,"","請確認")</f>
        <v>請確認</v>
      </c>
      <c r="AI4" s="22">
        <f>J4-I4</f>
        <v>0</v>
      </c>
      <c r="AJ4" s="22">
        <f>J4-H4</f>
        <v>-2.2000000000000075E-3</v>
      </c>
      <c r="AK4" s="22">
        <f>G4-J4</f>
        <v>9.4400000000000012E-2</v>
      </c>
    </row>
    <row r="5" spans="1:37" ht="28.5" x14ac:dyDescent="0.25">
      <c r="A5" s="4">
        <v>3</v>
      </c>
      <c r="B5" s="5" t="s">
        <v>12</v>
      </c>
      <c r="C5" s="5" t="s">
        <v>4</v>
      </c>
      <c r="D5" s="5" t="s">
        <v>13</v>
      </c>
      <c r="E5" s="5" t="s">
        <v>14</v>
      </c>
      <c r="F5" s="5" t="s">
        <v>43</v>
      </c>
      <c r="G5" s="15">
        <v>0.18440000000000001</v>
      </c>
      <c r="H5" s="16">
        <v>0.18440000000000001</v>
      </c>
      <c r="I5" s="16">
        <v>0.18440000000000001</v>
      </c>
      <c r="J5" s="42">
        <f>ROUNDDOWN(G5*AA5/AC5,4)</f>
        <v>0.18440000000000001</v>
      </c>
      <c r="K5" s="17"/>
      <c r="L5" s="17"/>
      <c r="M5" s="23" t="s">
        <v>41</v>
      </c>
      <c r="N5" s="23" t="s">
        <v>40</v>
      </c>
      <c r="O5" s="10" t="s">
        <v>67</v>
      </c>
      <c r="P5" s="10" t="s">
        <v>42</v>
      </c>
      <c r="Q5" s="10" t="s">
        <v>42</v>
      </c>
      <c r="R5" s="9" t="s">
        <v>17</v>
      </c>
      <c r="S5" s="10" t="s">
        <v>66</v>
      </c>
      <c r="T5" s="10" t="s">
        <v>67</v>
      </c>
      <c r="U5" s="10" t="s">
        <v>42</v>
      </c>
      <c r="V5" s="10" t="s">
        <v>46</v>
      </c>
      <c r="W5" s="10" t="s">
        <v>46</v>
      </c>
      <c r="X5" s="10" t="s">
        <v>46</v>
      </c>
      <c r="Y5" s="10" t="s">
        <v>51</v>
      </c>
      <c r="Z5" s="10" t="s">
        <v>37</v>
      </c>
      <c r="AA5" s="18">
        <v>1</v>
      </c>
      <c r="AB5" s="19" t="s">
        <v>8</v>
      </c>
      <c r="AC5" s="20">
        <v>1</v>
      </c>
      <c r="AD5" s="21"/>
      <c r="AE5" s="10" t="s">
        <v>18</v>
      </c>
      <c r="AF5" s="21"/>
      <c r="AG5" s="46">
        <f>ROUNDDOWN(G5*AA5/AC5,4)</f>
        <v>0.18440000000000001</v>
      </c>
      <c r="AH5" s="47" t="str">
        <f>IF(J5=AG5,"","請確認")</f>
        <v/>
      </c>
      <c r="AI5" s="22">
        <f t="shared" ref="AI5:AI28" si="0">J5-I5</f>
        <v>0</v>
      </c>
      <c r="AJ5" s="22">
        <f t="shared" ref="AJ5:AJ28" si="1">J5-H5</f>
        <v>0</v>
      </c>
      <c r="AK5" s="22">
        <f t="shared" ref="AK5:AK28" si="2">G5-J5</f>
        <v>0</v>
      </c>
    </row>
    <row r="6" spans="1:37" x14ac:dyDescent="0.25">
      <c r="A6" s="24"/>
      <c r="B6" s="25"/>
      <c r="C6" s="25"/>
      <c r="D6" s="25"/>
      <c r="E6" s="25"/>
      <c r="F6" s="25"/>
      <c r="G6" s="26"/>
      <c r="H6" s="27"/>
      <c r="I6" s="27"/>
      <c r="J6" s="43">
        <f>ROUNDDOWN(G6*AA6/AC6,4)</f>
        <v>0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30"/>
      <c r="W6" s="29"/>
      <c r="X6" s="29"/>
      <c r="Y6" s="29"/>
      <c r="Z6" s="29"/>
      <c r="AA6" s="31">
        <v>1</v>
      </c>
      <c r="AB6" s="32" t="s">
        <v>8</v>
      </c>
      <c r="AC6" s="33">
        <v>1</v>
      </c>
      <c r="AD6" s="29"/>
      <c r="AE6" s="34"/>
      <c r="AF6" s="29"/>
      <c r="AG6" s="48">
        <f>ROUNDDOWN(G6*AA6/AC6,4)</f>
        <v>0</v>
      </c>
      <c r="AH6" s="49" t="str">
        <f>IF(J6=AG6,"","請確認")</f>
        <v/>
      </c>
      <c r="AI6" s="35">
        <f t="shared" si="0"/>
        <v>0</v>
      </c>
      <c r="AJ6" s="35">
        <f t="shared" si="1"/>
        <v>0</v>
      </c>
      <c r="AK6" s="35">
        <f t="shared" si="2"/>
        <v>0</v>
      </c>
    </row>
    <row r="7" spans="1:37" x14ac:dyDescent="0.25">
      <c r="A7" s="24"/>
      <c r="B7" s="25"/>
      <c r="C7" s="25"/>
      <c r="D7" s="25"/>
      <c r="E7" s="25"/>
      <c r="F7" s="25"/>
      <c r="G7" s="26"/>
      <c r="H7" s="27"/>
      <c r="I7" s="27"/>
      <c r="J7" s="43">
        <f>ROUNDDOWN(G7*AA7/AC7,4)</f>
        <v>0</v>
      </c>
      <c r="K7" s="28"/>
      <c r="L7" s="28"/>
      <c r="M7" s="29"/>
      <c r="N7" s="29"/>
      <c r="O7" s="29"/>
      <c r="P7" s="29"/>
      <c r="Q7" s="29"/>
      <c r="R7" s="29"/>
      <c r="S7" s="29"/>
      <c r="T7" s="29"/>
      <c r="U7" s="29"/>
      <c r="V7" s="30"/>
      <c r="W7" s="29"/>
      <c r="X7" s="29"/>
      <c r="Y7" s="29"/>
      <c r="Z7" s="29"/>
      <c r="AA7" s="31">
        <v>1</v>
      </c>
      <c r="AB7" s="32" t="s">
        <v>8</v>
      </c>
      <c r="AC7" s="33">
        <v>1</v>
      </c>
      <c r="AD7" s="29"/>
      <c r="AE7" s="34"/>
      <c r="AF7" s="29"/>
      <c r="AG7" s="48">
        <f>ROUNDDOWN(G7*AA7/AC7,4)</f>
        <v>0</v>
      </c>
      <c r="AH7" s="49" t="str">
        <f>IF(J7=AG7,"","請確認")</f>
        <v/>
      </c>
      <c r="AI7" s="35">
        <f t="shared" si="0"/>
        <v>0</v>
      </c>
      <c r="AJ7" s="35">
        <f t="shared" si="1"/>
        <v>0</v>
      </c>
      <c r="AK7" s="35">
        <f t="shared" si="2"/>
        <v>0</v>
      </c>
    </row>
    <row r="8" spans="1:37" x14ac:dyDescent="0.25">
      <c r="A8" s="24"/>
      <c r="B8" s="25"/>
      <c r="C8" s="25"/>
      <c r="D8" s="25"/>
      <c r="E8" s="25"/>
      <c r="F8" s="25"/>
      <c r="G8" s="26"/>
      <c r="H8" s="27"/>
      <c r="I8" s="27"/>
      <c r="J8" s="43">
        <f>ROUNDDOWN(G8*AA8/AC8,4)</f>
        <v>0</v>
      </c>
      <c r="K8" s="28"/>
      <c r="L8" s="28"/>
      <c r="M8" s="29"/>
      <c r="N8" s="29"/>
      <c r="O8" s="29"/>
      <c r="P8" s="29"/>
      <c r="Q8" s="29"/>
      <c r="R8" s="29"/>
      <c r="S8" s="29"/>
      <c r="T8" s="29"/>
      <c r="U8" s="29"/>
      <c r="V8" s="30"/>
      <c r="W8" s="29"/>
      <c r="X8" s="29"/>
      <c r="Y8" s="29"/>
      <c r="Z8" s="29"/>
      <c r="AA8" s="31">
        <v>1</v>
      </c>
      <c r="AB8" s="32" t="s">
        <v>8</v>
      </c>
      <c r="AC8" s="33">
        <v>1</v>
      </c>
      <c r="AD8" s="29"/>
      <c r="AE8" s="34"/>
      <c r="AF8" s="29"/>
      <c r="AG8" s="48">
        <f>ROUNDDOWN(G8*AA8/AC8,4)</f>
        <v>0</v>
      </c>
      <c r="AH8" s="49" t="str">
        <f>IF(J8=AG8,"","請確認")</f>
        <v/>
      </c>
      <c r="AI8" s="35">
        <f t="shared" si="0"/>
        <v>0</v>
      </c>
      <c r="AJ8" s="35">
        <f t="shared" si="1"/>
        <v>0</v>
      </c>
      <c r="AK8" s="35">
        <f t="shared" si="2"/>
        <v>0</v>
      </c>
    </row>
    <row r="9" spans="1:37" x14ac:dyDescent="0.25">
      <c r="A9" s="24"/>
      <c r="B9" s="25"/>
      <c r="C9" s="25"/>
      <c r="D9" s="25"/>
      <c r="E9" s="25"/>
      <c r="F9" s="25"/>
      <c r="G9" s="26"/>
      <c r="H9" s="27"/>
      <c r="I9" s="27"/>
      <c r="J9" s="43">
        <f>ROUNDDOWN(G9*AA9/AC9,4)</f>
        <v>0</v>
      </c>
      <c r="K9" s="28"/>
      <c r="L9" s="28"/>
      <c r="M9" s="29"/>
      <c r="N9" s="29"/>
      <c r="O9" s="29"/>
      <c r="P9" s="29"/>
      <c r="Q9" s="29"/>
      <c r="R9" s="29"/>
      <c r="S9" s="29"/>
      <c r="T9" s="29"/>
      <c r="U9" s="29"/>
      <c r="V9" s="30"/>
      <c r="W9" s="29"/>
      <c r="X9" s="29"/>
      <c r="Y9" s="29"/>
      <c r="Z9" s="29"/>
      <c r="AA9" s="31">
        <v>1</v>
      </c>
      <c r="AB9" s="32" t="s">
        <v>8</v>
      </c>
      <c r="AC9" s="33">
        <v>1</v>
      </c>
      <c r="AD9" s="29"/>
      <c r="AE9" s="34"/>
      <c r="AF9" s="29"/>
      <c r="AG9" s="48">
        <f>ROUNDDOWN(G9*AA9/AC9,4)</f>
        <v>0</v>
      </c>
      <c r="AH9" s="49" t="str">
        <f>IF(J9=AG9,"","請確認")</f>
        <v/>
      </c>
      <c r="AI9" s="35">
        <f t="shared" si="0"/>
        <v>0</v>
      </c>
      <c r="AJ9" s="35">
        <f t="shared" si="1"/>
        <v>0</v>
      </c>
      <c r="AK9" s="35">
        <f t="shared" si="2"/>
        <v>0</v>
      </c>
    </row>
    <row r="10" spans="1:37" x14ac:dyDescent="0.25">
      <c r="A10" s="24"/>
      <c r="B10" s="25"/>
      <c r="C10" s="25"/>
      <c r="D10" s="25"/>
      <c r="E10" s="25"/>
      <c r="F10" s="25"/>
      <c r="G10" s="26"/>
      <c r="H10" s="27"/>
      <c r="I10" s="27"/>
      <c r="J10" s="43">
        <f>ROUNDDOWN(G10*AA10/AC10,4)</f>
        <v>0</v>
      </c>
      <c r="K10" s="28"/>
      <c r="L10" s="28"/>
      <c r="M10" s="29"/>
      <c r="N10" s="29"/>
      <c r="O10" s="29"/>
      <c r="P10" s="29"/>
      <c r="Q10" s="29"/>
      <c r="R10" s="29"/>
      <c r="S10" s="29"/>
      <c r="T10" s="29"/>
      <c r="U10" s="29"/>
      <c r="V10" s="30"/>
      <c r="W10" s="29"/>
      <c r="X10" s="29"/>
      <c r="Y10" s="29"/>
      <c r="Z10" s="29"/>
      <c r="AA10" s="31">
        <v>1</v>
      </c>
      <c r="AB10" s="32" t="s">
        <v>8</v>
      </c>
      <c r="AC10" s="33">
        <v>1</v>
      </c>
      <c r="AD10" s="29"/>
      <c r="AE10" s="34"/>
      <c r="AF10" s="29"/>
      <c r="AG10" s="48">
        <f>ROUNDDOWN(G10*AA10/AC10,4)</f>
        <v>0</v>
      </c>
      <c r="AH10" s="49" t="str">
        <f>IF(J10=AG10,"","請確認")</f>
        <v/>
      </c>
      <c r="AI10" s="35">
        <f t="shared" si="0"/>
        <v>0</v>
      </c>
      <c r="AJ10" s="35">
        <f t="shared" si="1"/>
        <v>0</v>
      </c>
      <c r="AK10" s="35">
        <f t="shared" si="2"/>
        <v>0</v>
      </c>
    </row>
    <row r="11" spans="1:37" x14ac:dyDescent="0.25">
      <c r="A11" s="24"/>
      <c r="B11" s="25"/>
      <c r="C11" s="25"/>
      <c r="D11" s="25"/>
      <c r="E11" s="25"/>
      <c r="F11" s="25"/>
      <c r="G11" s="26"/>
      <c r="H11" s="27"/>
      <c r="I11" s="27"/>
      <c r="J11" s="43">
        <f>ROUNDDOWN(G11*AA11/AC11,4)</f>
        <v>0</v>
      </c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30"/>
      <c r="W11" s="29"/>
      <c r="X11" s="29"/>
      <c r="Y11" s="29"/>
      <c r="Z11" s="29"/>
      <c r="AA11" s="31">
        <v>1</v>
      </c>
      <c r="AB11" s="32" t="s">
        <v>8</v>
      </c>
      <c r="AC11" s="33">
        <v>1</v>
      </c>
      <c r="AD11" s="29"/>
      <c r="AE11" s="34"/>
      <c r="AF11" s="29"/>
      <c r="AG11" s="48">
        <f>ROUNDDOWN(G11*AA11/AC11,4)</f>
        <v>0</v>
      </c>
      <c r="AH11" s="49" t="str">
        <f>IF(J11=AG11,"","請確認")</f>
        <v/>
      </c>
      <c r="AI11" s="35">
        <f t="shared" si="0"/>
        <v>0</v>
      </c>
      <c r="AJ11" s="35">
        <f t="shared" si="1"/>
        <v>0</v>
      </c>
      <c r="AK11" s="35">
        <f t="shared" si="2"/>
        <v>0</v>
      </c>
    </row>
    <row r="12" spans="1:37" x14ac:dyDescent="0.25">
      <c r="A12" s="24"/>
      <c r="B12" s="25"/>
      <c r="C12" s="25"/>
      <c r="D12" s="25"/>
      <c r="E12" s="25"/>
      <c r="F12" s="25"/>
      <c r="G12" s="26"/>
      <c r="H12" s="27"/>
      <c r="I12" s="27"/>
      <c r="J12" s="43">
        <f>ROUNDDOWN(G12*AA12/AC12,4)</f>
        <v>0</v>
      </c>
      <c r="K12" s="28"/>
      <c r="L12" s="28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29"/>
      <c r="X12" s="29"/>
      <c r="Y12" s="29"/>
      <c r="Z12" s="29"/>
      <c r="AA12" s="31">
        <v>1</v>
      </c>
      <c r="AB12" s="32" t="s">
        <v>8</v>
      </c>
      <c r="AC12" s="33">
        <v>1</v>
      </c>
      <c r="AD12" s="29"/>
      <c r="AE12" s="34"/>
      <c r="AF12" s="29"/>
      <c r="AG12" s="48">
        <f>ROUNDDOWN(G12*AA12/AC12,4)</f>
        <v>0</v>
      </c>
      <c r="AH12" s="49" t="str">
        <f>IF(J12=AG12,"","請確認")</f>
        <v/>
      </c>
      <c r="AI12" s="35">
        <f t="shared" si="0"/>
        <v>0</v>
      </c>
      <c r="AJ12" s="35">
        <f t="shared" si="1"/>
        <v>0</v>
      </c>
      <c r="AK12" s="35">
        <f t="shared" si="2"/>
        <v>0</v>
      </c>
    </row>
    <row r="13" spans="1:37" x14ac:dyDescent="0.25">
      <c r="A13" s="24"/>
      <c r="B13" s="25"/>
      <c r="C13" s="25"/>
      <c r="D13" s="25"/>
      <c r="E13" s="25"/>
      <c r="F13" s="25"/>
      <c r="G13" s="26"/>
      <c r="H13" s="27"/>
      <c r="I13" s="27"/>
      <c r="J13" s="43">
        <f>ROUNDDOWN(G13*AA13/AC13,4)</f>
        <v>0</v>
      </c>
      <c r="K13" s="28"/>
      <c r="L13" s="28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29"/>
      <c r="X13" s="29"/>
      <c r="Y13" s="29"/>
      <c r="Z13" s="29"/>
      <c r="AA13" s="31">
        <v>1</v>
      </c>
      <c r="AB13" s="32" t="s">
        <v>8</v>
      </c>
      <c r="AC13" s="33">
        <v>1</v>
      </c>
      <c r="AD13" s="29"/>
      <c r="AE13" s="34"/>
      <c r="AF13" s="29"/>
      <c r="AG13" s="48">
        <f>ROUNDDOWN(G13*AA13/AC13,4)</f>
        <v>0</v>
      </c>
      <c r="AH13" s="49" t="str">
        <f>IF(J13=AG13,"","請確認")</f>
        <v/>
      </c>
      <c r="AI13" s="35">
        <f t="shared" si="0"/>
        <v>0</v>
      </c>
      <c r="AJ13" s="35">
        <f t="shared" si="1"/>
        <v>0</v>
      </c>
      <c r="AK13" s="35">
        <f t="shared" si="2"/>
        <v>0</v>
      </c>
    </row>
    <row r="14" spans="1:37" x14ac:dyDescent="0.25">
      <c r="A14" s="24"/>
      <c r="B14" s="25"/>
      <c r="C14" s="25"/>
      <c r="D14" s="25"/>
      <c r="E14" s="25"/>
      <c r="F14" s="25"/>
      <c r="G14" s="26"/>
      <c r="H14" s="27"/>
      <c r="I14" s="27"/>
      <c r="J14" s="43">
        <f>ROUNDDOWN(G14*AA14/AC14,4)</f>
        <v>0</v>
      </c>
      <c r="K14" s="28"/>
      <c r="L14" s="28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29"/>
      <c r="X14" s="29"/>
      <c r="Y14" s="29"/>
      <c r="Z14" s="29"/>
      <c r="AA14" s="31">
        <v>1</v>
      </c>
      <c r="AB14" s="32" t="s">
        <v>8</v>
      </c>
      <c r="AC14" s="33">
        <v>1</v>
      </c>
      <c r="AD14" s="29"/>
      <c r="AE14" s="34"/>
      <c r="AF14" s="29"/>
      <c r="AG14" s="48">
        <f>ROUNDDOWN(G14*AA14/AC14,4)</f>
        <v>0</v>
      </c>
      <c r="AH14" s="49" t="str">
        <f>IF(J14=AG14,"","請確認")</f>
        <v/>
      </c>
      <c r="AI14" s="35">
        <f t="shared" si="0"/>
        <v>0</v>
      </c>
      <c r="AJ14" s="35">
        <f t="shared" si="1"/>
        <v>0</v>
      </c>
      <c r="AK14" s="35">
        <f t="shared" si="2"/>
        <v>0</v>
      </c>
    </row>
    <row r="15" spans="1:37" x14ac:dyDescent="0.25">
      <c r="A15" s="24"/>
      <c r="B15" s="25"/>
      <c r="C15" s="25"/>
      <c r="D15" s="25"/>
      <c r="E15" s="25"/>
      <c r="F15" s="25"/>
      <c r="G15" s="26"/>
      <c r="H15" s="27"/>
      <c r="I15" s="27"/>
      <c r="J15" s="43">
        <f>ROUNDDOWN(G15*AA15/AC15,4)</f>
        <v>0</v>
      </c>
      <c r="K15" s="28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29"/>
      <c r="X15" s="29"/>
      <c r="Y15" s="29"/>
      <c r="Z15" s="29"/>
      <c r="AA15" s="31">
        <v>1</v>
      </c>
      <c r="AB15" s="32" t="s">
        <v>8</v>
      </c>
      <c r="AC15" s="33">
        <v>1</v>
      </c>
      <c r="AD15" s="29"/>
      <c r="AE15" s="34"/>
      <c r="AF15" s="29"/>
      <c r="AG15" s="48">
        <f>ROUNDDOWN(G15*AA15/AC15,4)</f>
        <v>0</v>
      </c>
      <c r="AH15" s="49" t="str">
        <f>IF(J15=AG15,"","請確認")</f>
        <v/>
      </c>
      <c r="AI15" s="35">
        <f t="shared" si="0"/>
        <v>0</v>
      </c>
      <c r="AJ15" s="35">
        <f t="shared" si="1"/>
        <v>0</v>
      </c>
      <c r="AK15" s="35">
        <f t="shared" si="2"/>
        <v>0</v>
      </c>
    </row>
    <row r="16" spans="1:37" x14ac:dyDescent="0.25">
      <c r="A16" s="24"/>
      <c r="B16" s="25"/>
      <c r="C16" s="25"/>
      <c r="D16" s="25"/>
      <c r="E16" s="25"/>
      <c r="F16" s="25"/>
      <c r="G16" s="26"/>
      <c r="H16" s="27"/>
      <c r="I16" s="27"/>
      <c r="J16" s="43">
        <f>ROUNDDOWN(G16*AA16/AC16,4)</f>
        <v>0</v>
      </c>
      <c r="K16" s="28"/>
      <c r="L16" s="28"/>
      <c r="M16" s="29"/>
      <c r="N16" s="29"/>
      <c r="O16" s="29"/>
      <c r="P16" s="29"/>
      <c r="Q16" s="29"/>
      <c r="R16" s="29"/>
      <c r="S16" s="29"/>
      <c r="T16" s="29"/>
      <c r="U16" s="29"/>
      <c r="V16" s="30"/>
      <c r="W16" s="29"/>
      <c r="X16" s="29"/>
      <c r="Y16" s="29"/>
      <c r="Z16" s="29"/>
      <c r="AA16" s="31">
        <v>1</v>
      </c>
      <c r="AB16" s="32" t="s">
        <v>8</v>
      </c>
      <c r="AC16" s="33">
        <v>1</v>
      </c>
      <c r="AD16" s="29"/>
      <c r="AE16" s="34"/>
      <c r="AF16" s="29"/>
      <c r="AG16" s="48">
        <f>ROUNDDOWN(G16*AA16/AC16,4)</f>
        <v>0</v>
      </c>
      <c r="AH16" s="49" t="str">
        <f>IF(J16=AG16,"","請確認")</f>
        <v/>
      </c>
      <c r="AI16" s="35">
        <f t="shared" si="0"/>
        <v>0</v>
      </c>
      <c r="AJ16" s="35">
        <f t="shared" si="1"/>
        <v>0</v>
      </c>
      <c r="AK16" s="35">
        <f t="shared" si="2"/>
        <v>0</v>
      </c>
    </row>
    <row r="17" spans="1:37" x14ac:dyDescent="0.25">
      <c r="A17" s="24"/>
      <c r="B17" s="25"/>
      <c r="C17" s="25"/>
      <c r="D17" s="25"/>
      <c r="E17" s="25"/>
      <c r="F17" s="25"/>
      <c r="G17" s="26"/>
      <c r="H17" s="27"/>
      <c r="I17" s="27"/>
      <c r="J17" s="43">
        <f>ROUNDDOWN(G17*AA17/AC17,4)</f>
        <v>0</v>
      </c>
      <c r="K17" s="28"/>
      <c r="L17" s="28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29"/>
      <c r="X17" s="29"/>
      <c r="Y17" s="29"/>
      <c r="Z17" s="29"/>
      <c r="AA17" s="31">
        <v>1</v>
      </c>
      <c r="AB17" s="32" t="s">
        <v>8</v>
      </c>
      <c r="AC17" s="33">
        <v>1</v>
      </c>
      <c r="AD17" s="29"/>
      <c r="AE17" s="34"/>
      <c r="AF17" s="29"/>
      <c r="AG17" s="48">
        <f>ROUNDDOWN(G17*AA17/AC17,4)</f>
        <v>0</v>
      </c>
      <c r="AH17" s="49" t="str">
        <f>IF(J17=AG17,"","請確認")</f>
        <v/>
      </c>
      <c r="AI17" s="35">
        <f t="shared" si="0"/>
        <v>0</v>
      </c>
      <c r="AJ17" s="35">
        <f t="shared" si="1"/>
        <v>0</v>
      </c>
      <c r="AK17" s="35">
        <f t="shared" si="2"/>
        <v>0</v>
      </c>
    </row>
    <row r="18" spans="1:37" x14ac:dyDescent="0.25">
      <c r="A18" s="24"/>
      <c r="B18" s="25"/>
      <c r="C18" s="25"/>
      <c r="D18" s="25"/>
      <c r="E18" s="25"/>
      <c r="F18" s="25"/>
      <c r="G18" s="26"/>
      <c r="H18" s="27"/>
      <c r="I18" s="27"/>
      <c r="J18" s="43">
        <f>ROUNDDOWN(G18*AA18/AC18,4)</f>
        <v>0</v>
      </c>
      <c r="K18" s="28"/>
      <c r="L18" s="28"/>
      <c r="M18" s="29"/>
      <c r="N18" s="29"/>
      <c r="O18" s="29"/>
      <c r="P18" s="29"/>
      <c r="Q18" s="29"/>
      <c r="R18" s="29"/>
      <c r="S18" s="29"/>
      <c r="T18" s="29"/>
      <c r="U18" s="29"/>
      <c r="V18" s="30"/>
      <c r="W18" s="29"/>
      <c r="X18" s="29"/>
      <c r="Y18" s="29"/>
      <c r="Z18" s="29"/>
      <c r="AA18" s="31">
        <v>1</v>
      </c>
      <c r="AB18" s="32" t="s">
        <v>8</v>
      </c>
      <c r="AC18" s="33">
        <v>1</v>
      </c>
      <c r="AD18" s="29"/>
      <c r="AE18" s="34"/>
      <c r="AF18" s="29"/>
      <c r="AG18" s="48">
        <f>ROUNDDOWN(G18*AA18/AC18,4)</f>
        <v>0</v>
      </c>
      <c r="AH18" s="49" t="str">
        <f>IF(J18=AG18,"","請確認")</f>
        <v/>
      </c>
      <c r="AI18" s="35">
        <f t="shared" si="0"/>
        <v>0</v>
      </c>
      <c r="AJ18" s="35">
        <f t="shared" si="1"/>
        <v>0</v>
      </c>
      <c r="AK18" s="35">
        <f t="shared" si="2"/>
        <v>0</v>
      </c>
    </row>
    <row r="19" spans="1:37" x14ac:dyDescent="0.25">
      <c r="A19" s="24"/>
      <c r="B19" s="25"/>
      <c r="C19" s="25"/>
      <c r="D19" s="25"/>
      <c r="E19" s="25"/>
      <c r="F19" s="25"/>
      <c r="G19" s="26"/>
      <c r="H19" s="27"/>
      <c r="I19" s="27"/>
      <c r="J19" s="43">
        <f>ROUNDDOWN(G19*AA19/AC19,4)</f>
        <v>0</v>
      </c>
      <c r="K19" s="28"/>
      <c r="L19" s="28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29"/>
      <c r="X19" s="29"/>
      <c r="Y19" s="29"/>
      <c r="Z19" s="29"/>
      <c r="AA19" s="31">
        <v>1</v>
      </c>
      <c r="AB19" s="32" t="s">
        <v>8</v>
      </c>
      <c r="AC19" s="33">
        <v>1</v>
      </c>
      <c r="AD19" s="29"/>
      <c r="AE19" s="34"/>
      <c r="AF19" s="29"/>
      <c r="AG19" s="48">
        <f>ROUNDDOWN(G19*AA19/AC19,4)</f>
        <v>0</v>
      </c>
      <c r="AH19" s="49" t="str">
        <f>IF(J19=AG19,"","請確認")</f>
        <v/>
      </c>
      <c r="AI19" s="35">
        <f t="shared" si="0"/>
        <v>0</v>
      </c>
      <c r="AJ19" s="35">
        <f t="shared" si="1"/>
        <v>0</v>
      </c>
      <c r="AK19" s="35">
        <f t="shared" si="2"/>
        <v>0</v>
      </c>
    </row>
    <row r="20" spans="1:37" x14ac:dyDescent="0.25">
      <c r="A20" s="24"/>
      <c r="B20" s="25"/>
      <c r="C20" s="25"/>
      <c r="D20" s="25"/>
      <c r="E20" s="25"/>
      <c r="F20" s="25"/>
      <c r="G20" s="26"/>
      <c r="H20" s="27"/>
      <c r="I20" s="27"/>
      <c r="J20" s="43">
        <f>ROUNDDOWN(G20*AA20/AC20,4)</f>
        <v>0</v>
      </c>
      <c r="K20" s="28"/>
      <c r="L20" s="28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29"/>
      <c r="X20" s="29"/>
      <c r="Y20" s="29"/>
      <c r="Z20" s="29"/>
      <c r="AA20" s="31">
        <v>1</v>
      </c>
      <c r="AB20" s="32" t="s">
        <v>8</v>
      </c>
      <c r="AC20" s="33">
        <v>1</v>
      </c>
      <c r="AD20" s="29"/>
      <c r="AE20" s="34"/>
      <c r="AF20" s="29"/>
      <c r="AG20" s="48">
        <f>ROUNDDOWN(G20*AA20/AC20,4)</f>
        <v>0</v>
      </c>
      <c r="AH20" s="49" t="str">
        <f>IF(J20=AG20,"","請確認")</f>
        <v/>
      </c>
      <c r="AI20" s="35">
        <f t="shared" si="0"/>
        <v>0</v>
      </c>
      <c r="AJ20" s="35">
        <f t="shared" si="1"/>
        <v>0</v>
      </c>
      <c r="AK20" s="35">
        <f t="shared" si="2"/>
        <v>0</v>
      </c>
    </row>
    <row r="21" spans="1:37" x14ac:dyDescent="0.25">
      <c r="A21" s="24"/>
      <c r="B21" s="25"/>
      <c r="C21" s="25"/>
      <c r="D21" s="25"/>
      <c r="E21" s="25"/>
      <c r="F21" s="25"/>
      <c r="G21" s="26"/>
      <c r="H21" s="27"/>
      <c r="I21" s="27"/>
      <c r="J21" s="43">
        <f>ROUNDDOWN(G21*AA21/AC21,4)</f>
        <v>0</v>
      </c>
      <c r="K21" s="28"/>
      <c r="L21" s="28"/>
      <c r="M21" s="29"/>
      <c r="N21" s="29"/>
      <c r="O21" s="29"/>
      <c r="P21" s="29"/>
      <c r="Q21" s="29"/>
      <c r="R21" s="29"/>
      <c r="S21" s="29"/>
      <c r="T21" s="29"/>
      <c r="U21" s="29"/>
      <c r="V21" s="30"/>
      <c r="W21" s="29"/>
      <c r="X21" s="29"/>
      <c r="Y21" s="29"/>
      <c r="Z21" s="29"/>
      <c r="AA21" s="31">
        <v>1</v>
      </c>
      <c r="AB21" s="32" t="s">
        <v>8</v>
      </c>
      <c r="AC21" s="33">
        <v>1</v>
      </c>
      <c r="AD21" s="29"/>
      <c r="AE21" s="34"/>
      <c r="AF21" s="29"/>
      <c r="AG21" s="48">
        <f>ROUNDDOWN(G21*AA21/AC21,4)</f>
        <v>0</v>
      </c>
      <c r="AH21" s="49" t="str">
        <f>IF(J21=AG21,"","請確認")</f>
        <v/>
      </c>
      <c r="AI21" s="35">
        <f t="shared" si="0"/>
        <v>0</v>
      </c>
      <c r="AJ21" s="35">
        <f t="shared" si="1"/>
        <v>0</v>
      </c>
      <c r="AK21" s="35">
        <f t="shared" si="2"/>
        <v>0</v>
      </c>
    </row>
    <row r="22" spans="1:37" x14ac:dyDescent="0.25">
      <c r="A22" s="24"/>
      <c r="B22" s="25"/>
      <c r="C22" s="25"/>
      <c r="D22" s="25"/>
      <c r="E22" s="25"/>
      <c r="F22" s="25"/>
      <c r="G22" s="26"/>
      <c r="H22" s="27"/>
      <c r="I22" s="27"/>
      <c r="J22" s="43">
        <f>ROUNDDOWN(G22*AA22/AC22,4)</f>
        <v>0</v>
      </c>
      <c r="K22" s="28"/>
      <c r="L22" s="28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29"/>
      <c r="X22" s="29"/>
      <c r="Y22" s="29"/>
      <c r="Z22" s="29"/>
      <c r="AA22" s="31">
        <v>1</v>
      </c>
      <c r="AB22" s="32" t="s">
        <v>8</v>
      </c>
      <c r="AC22" s="33">
        <v>1</v>
      </c>
      <c r="AD22" s="29"/>
      <c r="AE22" s="34"/>
      <c r="AF22" s="29"/>
      <c r="AG22" s="48">
        <f>ROUNDDOWN(G22*AA22/AC22,4)</f>
        <v>0</v>
      </c>
      <c r="AH22" s="49" t="str">
        <f>IF(J22=AG22,"","請確認")</f>
        <v/>
      </c>
      <c r="AI22" s="35">
        <f t="shared" si="0"/>
        <v>0</v>
      </c>
      <c r="AJ22" s="35">
        <f t="shared" si="1"/>
        <v>0</v>
      </c>
      <c r="AK22" s="35">
        <f t="shared" si="2"/>
        <v>0</v>
      </c>
    </row>
    <row r="23" spans="1:37" x14ac:dyDescent="0.25">
      <c r="A23" s="24"/>
      <c r="B23" s="25"/>
      <c r="C23" s="25"/>
      <c r="D23" s="25"/>
      <c r="E23" s="25"/>
      <c r="F23" s="25"/>
      <c r="G23" s="26"/>
      <c r="H23" s="27"/>
      <c r="I23" s="27"/>
      <c r="J23" s="43">
        <f>ROUNDDOWN(G23*AA23/AC23,4)</f>
        <v>0</v>
      </c>
      <c r="K23" s="28"/>
      <c r="L23" s="28"/>
      <c r="M23" s="29"/>
      <c r="N23" s="29"/>
      <c r="O23" s="29"/>
      <c r="P23" s="29"/>
      <c r="Q23" s="29"/>
      <c r="R23" s="29"/>
      <c r="S23" s="29"/>
      <c r="T23" s="29"/>
      <c r="U23" s="29"/>
      <c r="V23" s="30"/>
      <c r="W23" s="29"/>
      <c r="X23" s="29"/>
      <c r="Y23" s="29"/>
      <c r="Z23" s="29"/>
      <c r="AA23" s="31">
        <v>1</v>
      </c>
      <c r="AB23" s="32" t="s">
        <v>8</v>
      </c>
      <c r="AC23" s="33">
        <v>1</v>
      </c>
      <c r="AD23" s="29"/>
      <c r="AE23" s="34"/>
      <c r="AF23" s="29"/>
      <c r="AG23" s="48">
        <f>ROUNDDOWN(G23*AA23/AC23,4)</f>
        <v>0</v>
      </c>
      <c r="AH23" s="49" t="str">
        <f>IF(J23=AG23,"","請確認")</f>
        <v/>
      </c>
      <c r="AI23" s="35">
        <f t="shared" si="0"/>
        <v>0</v>
      </c>
      <c r="AJ23" s="35">
        <f t="shared" si="1"/>
        <v>0</v>
      </c>
      <c r="AK23" s="35">
        <f t="shared" si="2"/>
        <v>0</v>
      </c>
    </row>
    <row r="24" spans="1:37" x14ac:dyDescent="0.25">
      <c r="A24" s="24"/>
      <c r="B24" s="25"/>
      <c r="C24" s="25"/>
      <c r="D24" s="25"/>
      <c r="E24" s="25"/>
      <c r="F24" s="25"/>
      <c r="G24" s="26"/>
      <c r="H24" s="27"/>
      <c r="I24" s="27"/>
      <c r="J24" s="43">
        <f>ROUNDDOWN(G24*AA24/AC24,4)</f>
        <v>0</v>
      </c>
      <c r="K24" s="28"/>
      <c r="L24" s="28"/>
      <c r="M24" s="29"/>
      <c r="N24" s="29"/>
      <c r="O24" s="29"/>
      <c r="P24" s="29"/>
      <c r="Q24" s="29"/>
      <c r="R24" s="29"/>
      <c r="S24" s="29"/>
      <c r="T24" s="29"/>
      <c r="U24" s="29"/>
      <c r="V24" s="30"/>
      <c r="W24" s="29"/>
      <c r="X24" s="29"/>
      <c r="Y24" s="29"/>
      <c r="Z24" s="29"/>
      <c r="AA24" s="31">
        <v>1</v>
      </c>
      <c r="AB24" s="32" t="s">
        <v>8</v>
      </c>
      <c r="AC24" s="33">
        <v>1</v>
      </c>
      <c r="AD24" s="29"/>
      <c r="AE24" s="34"/>
      <c r="AF24" s="29"/>
      <c r="AG24" s="48">
        <f>ROUNDDOWN(G24*AA24/AC24,4)</f>
        <v>0</v>
      </c>
      <c r="AH24" s="49" t="str">
        <f>IF(J24=AG24,"","請確認")</f>
        <v/>
      </c>
      <c r="AI24" s="35">
        <f t="shared" si="0"/>
        <v>0</v>
      </c>
      <c r="AJ24" s="35">
        <f t="shared" si="1"/>
        <v>0</v>
      </c>
      <c r="AK24" s="35">
        <f t="shared" si="2"/>
        <v>0</v>
      </c>
    </row>
    <row r="25" spans="1:37" x14ac:dyDescent="0.25">
      <c r="A25" s="24"/>
      <c r="B25" s="25"/>
      <c r="C25" s="25"/>
      <c r="D25" s="25"/>
      <c r="E25" s="25"/>
      <c r="F25" s="25"/>
      <c r="G25" s="26"/>
      <c r="H25" s="27"/>
      <c r="I25" s="27"/>
      <c r="J25" s="43">
        <f>ROUNDDOWN(G25*AA25/AC25,4)</f>
        <v>0</v>
      </c>
      <c r="K25" s="28"/>
      <c r="L25" s="28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29"/>
      <c r="X25" s="29"/>
      <c r="Y25" s="29"/>
      <c r="Z25" s="29"/>
      <c r="AA25" s="31">
        <v>1</v>
      </c>
      <c r="AB25" s="32" t="s">
        <v>8</v>
      </c>
      <c r="AC25" s="33">
        <v>1</v>
      </c>
      <c r="AD25" s="29"/>
      <c r="AE25" s="34"/>
      <c r="AF25" s="29"/>
      <c r="AG25" s="48">
        <f>ROUNDDOWN(G25*AA25/AC25,4)</f>
        <v>0</v>
      </c>
      <c r="AH25" s="49" t="str">
        <f>IF(J25=AG25,"","請確認")</f>
        <v/>
      </c>
      <c r="AI25" s="35">
        <f t="shared" si="0"/>
        <v>0</v>
      </c>
      <c r="AJ25" s="35">
        <f t="shared" si="1"/>
        <v>0</v>
      </c>
      <c r="AK25" s="35">
        <f t="shared" si="2"/>
        <v>0</v>
      </c>
    </row>
    <row r="26" spans="1:37" x14ac:dyDescent="0.25">
      <c r="A26" s="24"/>
      <c r="B26" s="25"/>
      <c r="C26" s="25"/>
      <c r="D26" s="25"/>
      <c r="E26" s="25"/>
      <c r="F26" s="25"/>
      <c r="G26" s="26"/>
      <c r="H26" s="27"/>
      <c r="I26" s="27"/>
      <c r="J26" s="43">
        <f>ROUNDDOWN(G26*AA26/AC26,4)</f>
        <v>0</v>
      </c>
      <c r="K26" s="28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29"/>
      <c r="X26" s="29"/>
      <c r="Y26" s="29"/>
      <c r="Z26" s="29"/>
      <c r="AA26" s="31">
        <v>1</v>
      </c>
      <c r="AB26" s="32" t="s">
        <v>8</v>
      </c>
      <c r="AC26" s="33">
        <v>1</v>
      </c>
      <c r="AD26" s="29"/>
      <c r="AE26" s="34"/>
      <c r="AF26" s="29"/>
      <c r="AG26" s="48">
        <f>ROUNDDOWN(G26*AA26/AC26,4)</f>
        <v>0</v>
      </c>
      <c r="AH26" s="49" t="str">
        <f>IF(J26=AG26,"","請確認")</f>
        <v/>
      </c>
      <c r="AI26" s="35">
        <f t="shared" si="0"/>
        <v>0</v>
      </c>
      <c r="AJ26" s="35">
        <f t="shared" si="1"/>
        <v>0</v>
      </c>
      <c r="AK26" s="35">
        <f t="shared" si="2"/>
        <v>0</v>
      </c>
    </row>
    <row r="27" spans="1:37" x14ac:dyDescent="0.25">
      <c r="A27" s="24"/>
      <c r="B27" s="25"/>
      <c r="C27" s="25"/>
      <c r="D27" s="25"/>
      <c r="E27" s="25"/>
      <c r="F27" s="25"/>
      <c r="G27" s="26"/>
      <c r="H27" s="27"/>
      <c r="I27" s="27"/>
      <c r="J27" s="43">
        <f>ROUNDDOWN(G27*AA27/AC27,4)</f>
        <v>0</v>
      </c>
      <c r="K27" s="28"/>
      <c r="L27" s="28"/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29"/>
      <c r="X27" s="29"/>
      <c r="Y27" s="29"/>
      <c r="Z27" s="29"/>
      <c r="AA27" s="31">
        <v>1</v>
      </c>
      <c r="AB27" s="32" t="s">
        <v>8</v>
      </c>
      <c r="AC27" s="33">
        <v>1</v>
      </c>
      <c r="AD27" s="29"/>
      <c r="AE27" s="34"/>
      <c r="AF27" s="29"/>
      <c r="AG27" s="48">
        <f>ROUNDDOWN(G27*AA27/AC27,4)</f>
        <v>0</v>
      </c>
      <c r="AH27" s="49" t="str">
        <f>IF(J27=AG27,"","請確認")</f>
        <v/>
      </c>
      <c r="AI27" s="35">
        <f t="shared" si="0"/>
        <v>0</v>
      </c>
      <c r="AJ27" s="35">
        <f t="shared" si="1"/>
        <v>0</v>
      </c>
      <c r="AK27" s="35">
        <f t="shared" si="2"/>
        <v>0</v>
      </c>
    </row>
    <row r="28" spans="1:37" x14ac:dyDescent="0.25">
      <c r="A28" s="24"/>
      <c r="B28" s="25"/>
      <c r="C28" s="25"/>
      <c r="D28" s="25"/>
      <c r="E28" s="25"/>
      <c r="F28" s="25"/>
      <c r="G28" s="26"/>
      <c r="H28" s="27"/>
      <c r="I28" s="27"/>
      <c r="J28" s="43">
        <f>ROUNDDOWN(G28*AA28/AC28,4)</f>
        <v>0</v>
      </c>
      <c r="K28" s="28"/>
      <c r="L28" s="28"/>
      <c r="M28" s="29"/>
      <c r="N28" s="29"/>
      <c r="O28" s="29"/>
      <c r="P28" s="29"/>
      <c r="Q28" s="29"/>
      <c r="R28" s="29"/>
      <c r="S28" s="29"/>
      <c r="T28" s="29"/>
      <c r="U28" s="29"/>
      <c r="V28" s="30"/>
      <c r="W28" s="29"/>
      <c r="X28" s="29"/>
      <c r="Y28" s="29"/>
      <c r="Z28" s="29"/>
      <c r="AA28" s="31">
        <v>1</v>
      </c>
      <c r="AB28" s="32" t="s">
        <v>8</v>
      </c>
      <c r="AC28" s="33">
        <v>1</v>
      </c>
      <c r="AD28" s="29"/>
      <c r="AE28" s="34"/>
      <c r="AF28" s="29"/>
      <c r="AG28" s="48">
        <f>ROUNDDOWN(G28*AA28/AC28,4)</f>
        <v>0</v>
      </c>
      <c r="AH28" s="49" t="str">
        <f>IF(J28=AG28,"","請確認")</f>
        <v/>
      </c>
      <c r="AI28" s="35">
        <f t="shared" si="0"/>
        <v>0</v>
      </c>
      <c r="AJ28" s="35">
        <f t="shared" si="1"/>
        <v>0</v>
      </c>
      <c r="AK28" s="35">
        <f t="shared" si="2"/>
        <v>0</v>
      </c>
    </row>
    <row r="29" spans="1:37" x14ac:dyDescent="0.25">
      <c r="G29" s="37">
        <f>SUM(G6:G28)</f>
        <v>0</v>
      </c>
      <c r="H29" s="37">
        <f t="shared" ref="H29:L29" si="3">SUM(H6:H28)</f>
        <v>0</v>
      </c>
      <c r="I29" s="37">
        <f t="shared" si="3"/>
        <v>0</v>
      </c>
      <c r="J29" s="37">
        <f t="shared" si="3"/>
        <v>0</v>
      </c>
      <c r="K29" s="37">
        <f t="shared" si="3"/>
        <v>0</v>
      </c>
      <c r="L29" s="37">
        <f t="shared" si="3"/>
        <v>0</v>
      </c>
    </row>
  </sheetData>
  <mergeCells count="22">
    <mergeCell ref="AD1:AD2"/>
    <mergeCell ref="AE1:AE2"/>
    <mergeCell ref="AF1:AF2"/>
    <mergeCell ref="AG1:AK1"/>
    <mergeCell ref="AA1:AC2"/>
    <mergeCell ref="W1:Z1"/>
    <mergeCell ref="V1:V2"/>
    <mergeCell ref="I1:I2"/>
    <mergeCell ref="K1:K2"/>
    <mergeCell ref="L1:L2"/>
    <mergeCell ref="S1:U1"/>
    <mergeCell ref="B1:B2"/>
    <mergeCell ref="A1:A2"/>
    <mergeCell ref="M1:N1"/>
    <mergeCell ref="O1:R1"/>
    <mergeCell ref="H1:H2"/>
    <mergeCell ref="G1:G2"/>
    <mergeCell ref="F1:F2"/>
    <mergeCell ref="E1:E2"/>
    <mergeCell ref="D1:D2"/>
    <mergeCell ref="J1:J2"/>
    <mergeCell ref="C1:C2"/>
  </mergeCells>
  <phoneticPr fontId="18" type="noConversion"/>
  <conditionalFormatting sqref="AH1:AH1048576">
    <cfRule type="containsText" dxfId="0" priority="1" operator="containsText" text="請確認">
      <formula>NOT(ISERROR(SEARCH("請確認",AH1)))</formula>
    </cfRule>
  </conditionalFormatting>
  <pageMargins left="0.23622047244094488" right="0.23622047244094488" top="0.23622047244094488" bottom="0.23622047244094488" header="0.23622047244094488" footer="0.23622047244094488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個人土地清單格式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劉佳函 安心國際驗證公司</cp:lastModifiedBy>
  <cp:lastPrinted>2022-01-05T11:28:14Z</cp:lastPrinted>
  <dcterms:created xsi:type="dcterms:W3CDTF">2021-07-05T02:35:53Z</dcterms:created>
  <dcterms:modified xsi:type="dcterms:W3CDTF">2025-06-17T06:57:47Z</dcterms:modified>
</cp:coreProperties>
</file>